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B:\PROJEKTI\Projekti 2023\NAUKOVANJE\za objavu\"/>
    </mc:Choice>
  </mc:AlternateContent>
  <xr:revisionPtr revIDLastSave="0" documentId="13_ncr:1_{070C0606-5460-482D-ACD0-F935BE2BAED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OCIJENJENI TROŠKOVI" sheetId="1" r:id="rId1"/>
    <sheet name=" EVIDENCIJA NAZOČNOS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2" l="1"/>
  <c r="M37" i="2" s="1"/>
  <c r="L36" i="2"/>
  <c r="L37" i="2" s="1"/>
  <c r="K36" i="2"/>
  <c r="K37" i="2" s="1"/>
  <c r="J36" i="2"/>
  <c r="J37" i="2" s="1"/>
  <c r="I36" i="2"/>
  <c r="I37" i="2" s="1"/>
  <c r="H36" i="2"/>
  <c r="H37" i="2" s="1"/>
  <c r="G36" i="2"/>
  <c r="G37" i="2" s="1"/>
  <c r="F36" i="2"/>
  <c r="F37" i="2" s="1"/>
  <c r="E36" i="2"/>
  <c r="E37" i="2" s="1"/>
  <c r="D36" i="2"/>
  <c r="D37" i="2" s="1"/>
  <c r="C36" i="2"/>
  <c r="C37" i="2" s="1"/>
  <c r="B36" i="2"/>
  <c r="P6" i="2"/>
  <c r="B38" i="2" l="1"/>
  <c r="D39" i="2" s="1"/>
  <c r="B37" i="2"/>
  <c r="D40" i="2" l="1"/>
  <c r="D41" i="2" s="1"/>
  <c r="C11" i="1"/>
  <c r="C15" i="1" l="1"/>
  <c r="D7" i="1"/>
  <c r="D8" i="1"/>
  <c r="D9" i="1"/>
  <c r="D10" i="1"/>
  <c r="D6" i="1"/>
  <c r="D5" i="1"/>
  <c r="C4" i="1" l="1"/>
  <c r="E30" i="1" s="1"/>
  <c r="C28" i="1" l="1"/>
</calcChain>
</file>

<file path=xl/sharedStrings.xml><?xml version="1.0" encoding="utf-8"?>
<sst xmlns="http://schemas.openxmlformats.org/spreadsheetml/2006/main" count="96" uniqueCount="73">
  <si>
    <t>1.</t>
  </si>
  <si>
    <t>2.</t>
  </si>
  <si>
    <t>1.1.</t>
  </si>
  <si>
    <t>3.1.</t>
  </si>
  <si>
    <t>4.</t>
  </si>
  <si>
    <t>3.</t>
  </si>
  <si>
    <t>NAKNADA MENTORU (UKUPNO)</t>
  </si>
  <si>
    <t>OBRAZLOŽENJE</t>
  </si>
  <si>
    <t>TROŠKOVI</t>
  </si>
  <si>
    <t>5.</t>
  </si>
  <si>
    <t>6.</t>
  </si>
  <si>
    <t>2.1.</t>
  </si>
  <si>
    <t>3.2.</t>
  </si>
  <si>
    <t>NABAVA OPREME, STROJEVA, SITNOG INVENTARA I POTROŠNOG MATERIJALA POVEZANO S IZVOĐENJEM NAUKOVANJA (UKUPNO 3.1+3.2.)</t>
  </si>
  <si>
    <t>UKUPNI TROŠKOVI (1+2+3)</t>
  </si>
  <si>
    <t>NABAVA OPREME I STROJEVA
-  do 30% ukupno procijenjenih troškova po svim namjenama (dodati redove po potrebi)</t>
  </si>
  <si>
    <t>SITNOG INVENTARA I POTROŠNOG MATERIJALA 
-  do 30% ukupno procijenjenih troškova po svim namjenama (dodati redove po potrebi)</t>
  </si>
  <si>
    <t>NAGRADA UČENICIMA (80% UKUPNO 1.1)</t>
  </si>
  <si>
    <t>R.B.</t>
  </si>
  <si>
    <t>NAZIV AKTIVNOSTI</t>
  </si>
  <si>
    <t>iznos</t>
  </si>
  <si>
    <t>NAKNADA MENTORU (za 1 mentora najviše 60.000,00 kn, za 2 mentora 120.000,00 kn i za 3 i više mentora 180.000 kn) - dodati redove po potrebi</t>
  </si>
  <si>
    <t>Broj sati</t>
  </si>
  <si>
    <t>Upisati oznaku ponude/broj računa</t>
  </si>
  <si>
    <t>Upisati sat i naknadu po satu po učeniku (poveznica s evidencijom nazočnosti na naukovanju)</t>
  </si>
  <si>
    <t>EVIDENCIJA NAZOČNOSTI NA NAUKOVANJU</t>
  </si>
  <si>
    <t>UČENIK/CA:</t>
  </si>
  <si>
    <t>RAZRED:</t>
  </si>
  <si>
    <t>NAKNADA PO SATU</t>
  </si>
  <si>
    <t>IX.</t>
  </si>
  <si>
    <t>X.</t>
  </si>
  <si>
    <t>XI.</t>
  </si>
  <si>
    <t>XII.</t>
  </si>
  <si>
    <t>MJESEČNA NAKNADA</t>
  </si>
  <si>
    <t>SATI KOD POSLODAVCA</t>
  </si>
  <si>
    <t>UKUPNO ISPLAĆENA NAKNADA</t>
  </si>
  <si>
    <t>praznik/neradno</t>
  </si>
  <si>
    <t>nedjelja/neradno</t>
  </si>
  <si>
    <t>DIO NAKNADE MINGOR 80%</t>
  </si>
  <si>
    <t>DIO NAKNADE POSLODAVAC 20%</t>
  </si>
  <si>
    <r>
      <rPr>
        <sz val="9"/>
        <color rgb="FF231F20"/>
        <rFont val="Arial"/>
        <family val="2"/>
        <charset val="238"/>
      </rPr>
      <t>NADNEVAK</t>
    </r>
  </si>
  <si>
    <r>
      <rPr>
        <b/>
        <sz val="10"/>
        <color rgb="FF231F20"/>
        <rFont val="Arial"/>
        <family val="2"/>
      </rPr>
      <t>I.</t>
    </r>
  </si>
  <si>
    <r>
      <rPr>
        <b/>
        <sz val="10"/>
        <color rgb="FF231F20"/>
        <rFont val="Arial"/>
        <family val="2"/>
      </rPr>
      <t>II.</t>
    </r>
  </si>
  <si>
    <r>
      <rPr>
        <b/>
        <sz val="10"/>
        <color rgb="FF231F20"/>
        <rFont val="Arial"/>
        <family val="2"/>
      </rPr>
      <t>III.</t>
    </r>
  </si>
  <si>
    <r>
      <rPr>
        <b/>
        <sz val="10"/>
        <color rgb="FF231F20"/>
        <rFont val="Arial"/>
        <family val="2"/>
      </rPr>
      <t>IV.</t>
    </r>
  </si>
  <si>
    <r>
      <rPr>
        <b/>
        <sz val="10"/>
        <color rgb="FF231F20"/>
        <rFont val="Arial"/>
        <family val="2"/>
      </rPr>
      <t>V.</t>
    </r>
  </si>
  <si>
    <r>
      <rPr>
        <b/>
        <sz val="10"/>
        <color rgb="FF231F20"/>
        <rFont val="Arial"/>
        <family val="2"/>
      </rPr>
      <t>VI.</t>
    </r>
  </si>
  <si>
    <r>
      <rPr>
        <b/>
        <sz val="10"/>
        <color rgb="FF231F20"/>
        <rFont val="Arial"/>
        <family val="2"/>
      </rPr>
      <t>VII.</t>
    </r>
  </si>
  <si>
    <r>
      <rPr>
        <b/>
        <sz val="10"/>
        <color rgb="FF231F20"/>
        <rFont val="Arial"/>
        <family val="2"/>
      </rPr>
      <t>VIII.</t>
    </r>
  </si>
  <si>
    <r>
      <t>REALIZIRANO JE</t>
    </r>
    <r>
      <rPr>
        <b/>
        <u/>
        <sz val="8"/>
        <color rgb="FF231F20"/>
        <rFont val="Arial"/>
        <family val="2"/>
      </rPr>
      <t/>
    </r>
  </si>
  <si>
    <t>Razred</t>
  </si>
  <si>
    <t>TABLICA PROCIJENJENI TROŠKOVI</t>
  </si>
  <si>
    <t>Prikazati izračun troškova naknade mentoru (broj učenika X broj sati naukovanja X vrijednost jednog sata rada iz bruto II plaće)</t>
  </si>
  <si>
    <t>Maksimalni iznos troška koji je moguće zatražiti za namjenu 3. Nabava opreme, strojeva, sitnog inventara i potrošnog materijala) temeljem iskazanih troškova za nagrade učenicima i naknadu mentoru**</t>
  </si>
  <si>
    <t xml:space="preserve">Naknada po satu* </t>
  </si>
  <si>
    <t>** najviši mogući iznos sredstava za nabavu opreme, strojeva, sitnog inventara i potrošnog materijala povezano s izvođenjem naukovanja</t>
  </si>
  <si>
    <t>GODINA OBRAZOVANJA:  2021./2022.</t>
  </si>
  <si>
    <t>* Minimalna naknada po satu iznosi za učenike:
- I. razreda 3,83 kuna
- II. razreda 7,66 kuna
- III. razreda 9,57 kuna</t>
  </si>
  <si>
    <t>UKUPNO NAZOČAN</t>
  </si>
  <si>
    <t>Pod materijalnom i kaznenom odgovornošću</t>
  </si>
  <si>
    <t xml:space="preserve">Ovjera realiziranih sati naukovanja od strane
 </t>
  </si>
  <si>
    <t>potvrđujem iskazane sate naukovanja</t>
  </si>
  <si>
    <t xml:space="preserve">
 ustanove za strukovno obrazovanje</t>
  </si>
  <si>
    <t xml:space="preserve">          Datum:</t>
  </si>
  <si>
    <t>(čitko navesti ime i prezime vlasnika obrta/osobe 
ovlaštene za zastupanje)</t>
  </si>
  <si>
    <t>Potpis:</t>
  </si>
  <si>
    <t>Učeniku prvog razreda moguće je sufinancirati maksimalno 560 sati naukovanja, učeniku drugog razreda maksimalno 630 sati naukovanja, a učeniku trećeg razreda maksimalno 640 sati naukovanja.</t>
  </si>
  <si>
    <t>____________________________</t>
  </si>
  <si>
    <t>Potpis i pečat: _____________________________</t>
  </si>
  <si>
    <r>
      <t xml:space="preserve">Naukovanje se organizira u skladu s radnim vremenom gospodarskog subjekta, ali ne duže od </t>
    </r>
    <r>
      <rPr>
        <u/>
        <sz val="11"/>
        <color theme="1"/>
        <rFont val="Calibri"/>
        <family val="2"/>
        <scheme val="minor"/>
      </rPr>
      <t>8 sati dnevno</t>
    </r>
    <r>
      <rPr>
        <sz val="11"/>
        <color theme="1"/>
        <rFont val="Calibri"/>
        <family val="2"/>
        <charset val="238"/>
        <scheme val="minor"/>
      </rPr>
      <t>, odnosno</t>
    </r>
    <r>
      <rPr>
        <u/>
        <sz val="11"/>
        <color theme="1"/>
        <rFont val="Calibri"/>
        <family val="2"/>
        <scheme val="minor"/>
      </rPr>
      <t xml:space="preserve"> 40 sati tjedno</t>
    </r>
    <r>
      <rPr>
        <sz val="11"/>
        <color theme="1"/>
        <rFont val="Calibri"/>
        <family val="2"/>
        <charset val="238"/>
        <scheme val="minor"/>
      </rPr>
      <t>.</t>
    </r>
  </si>
  <si>
    <t>Učeniku se mora osigurati dnevni odmor između dva uzastopna dana naukovanja u trajanju od najmanje 14 sati neprekidno te tjedni odmor u trajanju od najmanje 48 sati neprekidno.</t>
  </si>
  <si>
    <t>TROŠKOVI NAGRADE PO UČENIKU TIJEKOM ŠKOLSKE GODINE 2021./2022. (80% od ukupno planiranih troškova) - dodati redove po potrebi</t>
  </si>
  <si>
    <t>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</si>
</sst>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Times New Roman"/>
      <charset val="204"/>
    </font>
    <font>
      <b/>
      <sz val="12"/>
      <color rgb="FF231F20"/>
      <name val="Arial"/>
      <family val="2"/>
    </font>
    <font>
      <sz val="9"/>
      <color rgb="FF231F20"/>
      <name val="Arial"/>
      <family val="2"/>
      <charset val="238"/>
    </font>
    <font>
      <sz val="12"/>
      <color rgb="FF231F20"/>
      <name val="Arial"/>
      <family val="2"/>
      <charset val="238"/>
    </font>
    <font>
      <sz val="8"/>
      <name val="Arial"/>
    </font>
    <font>
      <b/>
      <sz val="10"/>
      <name val="Arial"/>
    </font>
    <font>
      <sz val="9"/>
      <name val="Arial"/>
      <family val="2"/>
      <charset val="238"/>
    </font>
    <font>
      <b/>
      <sz val="10"/>
      <color rgb="FF231F20"/>
      <name val="Arial"/>
      <family val="2"/>
    </font>
    <font>
      <sz val="11"/>
      <color rgb="FF000000"/>
      <name val="Times New Roman"/>
      <family val="1"/>
      <charset val="238"/>
    </font>
    <font>
      <b/>
      <sz val="8"/>
      <color rgb="FF231F20"/>
      <name val="Arial"/>
      <family val="2"/>
    </font>
    <font>
      <sz val="14"/>
      <color rgb="FF000000"/>
      <name val="Times New Roman"/>
      <family val="1"/>
      <charset val="238"/>
    </font>
    <font>
      <sz val="8"/>
      <color rgb="FF231F20"/>
      <name val="Arial"/>
      <family val="2"/>
      <charset val="238"/>
    </font>
    <font>
      <b/>
      <u/>
      <sz val="8"/>
      <color rgb="FF231F20"/>
      <name val="Arial"/>
      <family val="2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231F20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231F20"/>
      </bottom>
      <diagonal/>
    </border>
    <border>
      <left style="medium">
        <color indexed="64"/>
      </left>
      <right/>
      <top style="thin">
        <color rgb="FF231F20"/>
      </top>
      <bottom style="medium">
        <color indexed="64"/>
      </bottom>
      <diagonal/>
    </border>
    <border>
      <left style="medium">
        <color indexed="64"/>
      </left>
      <right style="thin">
        <color rgb="FF231F20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231F20"/>
      </right>
      <top/>
      <bottom style="thin">
        <color rgb="FF231F20"/>
      </bottom>
      <diagonal/>
    </border>
    <border>
      <left style="medium">
        <color indexed="64"/>
      </left>
      <right style="medium">
        <color indexed="64"/>
      </right>
      <top/>
      <bottom style="thin">
        <color rgb="FF231F2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0">
    <xf numFmtId="0" fontId="0" fillId="0" borderId="0" xfId="0"/>
    <xf numFmtId="0" fontId="1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8" xfId="0" applyFont="1" applyFill="1" applyBorder="1" applyAlignment="1" applyProtection="1">
      <alignment horizontal="righ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vertical="center"/>
      <protection locked="0"/>
    </xf>
    <xf numFmtId="0" fontId="1" fillId="2" borderId="16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vertical="center" wrapText="1"/>
    </xf>
    <xf numFmtId="0" fontId="1" fillId="2" borderId="21" xfId="0" applyFont="1" applyFill="1" applyBorder="1" applyAlignment="1" applyProtection="1">
      <alignment horizontal="right" vertical="center" wrapText="1"/>
      <protection locked="0"/>
    </xf>
    <xf numFmtId="0" fontId="1" fillId="2" borderId="19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" fontId="1" fillId="2" borderId="21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18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2" xfId="0" applyNumberFormat="1" applyFont="1" applyFill="1" applyBorder="1" applyAlignment="1">
      <alignment vertical="center" wrapText="1"/>
    </xf>
    <xf numFmtId="0" fontId="0" fillId="0" borderId="0" xfId="0" applyProtection="1">
      <protection locked="0"/>
    </xf>
    <xf numFmtId="4" fontId="1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4" fontId="1" fillId="2" borderId="43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44" xfId="1" applyFont="1" applyFill="1" applyBorder="1" applyAlignment="1" applyProtection="1">
      <alignment horizontal="center" vertical="center" wrapText="1"/>
      <protection locked="0"/>
    </xf>
    <xf numFmtId="4" fontId="18" fillId="0" borderId="44" xfId="0" applyNumberFormat="1" applyFont="1" applyBorder="1" applyAlignment="1" applyProtection="1">
      <alignment vertical="center"/>
      <protection locked="0"/>
    </xf>
    <xf numFmtId="0" fontId="0" fillId="0" borderId="6" xfId="0" applyBorder="1"/>
    <xf numFmtId="1" fontId="11" fillId="0" borderId="49" xfId="1" applyNumberFormat="1" applyFont="1" applyBorder="1" applyAlignment="1" applyProtection="1">
      <alignment horizontal="center" vertical="center" wrapText="1"/>
      <protection locked="0"/>
    </xf>
    <xf numFmtId="1" fontId="11" fillId="0" borderId="32" xfId="1" applyNumberFormat="1" applyFont="1" applyBorder="1" applyAlignment="1" applyProtection="1">
      <alignment horizontal="center" vertical="center" wrapText="1"/>
      <protection locked="0"/>
    </xf>
    <xf numFmtId="1" fontId="11" fillId="0" borderId="50" xfId="1" applyNumberFormat="1" applyFont="1" applyBorder="1" applyAlignment="1" applyProtection="1">
      <alignment horizontal="center" vertical="center" wrapText="1"/>
      <protection locked="0"/>
    </xf>
    <xf numFmtId="1" fontId="11" fillId="0" borderId="34" xfId="1" applyNumberFormat="1" applyFont="1" applyBorder="1" applyAlignment="1" applyProtection="1">
      <alignment horizontal="center" vertical="center" wrapText="1"/>
      <protection locked="0"/>
    </xf>
    <xf numFmtId="1" fontId="11" fillId="0" borderId="35" xfId="1" applyNumberFormat="1" applyFont="1" applyBorder="1" applyAlignment="1" applyProtection="1">
      <alignment horizontal="center" vertical="center" wrapText="1"/>
      <protection locked="0"/>
    </xf>
    <xf numFmtId="1" fontId="11" fillId="0" borderId="29" xfId="1" applyNumberFormat="1" applyFont="1" applyBorder="1" applyAlignment="1" applyProtection="1">
      <alignment horizontal="center" vertical="center" wrapText="1"/>
      <protection locked="0"/>
    </xf>
    <xf numFmtId="1" fontId="11" fillId="0" borderId="30" xfId="1" applyNumberFormat="1" applyFont="1" applyBorder="1" applyAlignment="1" applyProtection="1">
      <alignment horizontal="center" vertical="center" wrapText="1"/>
      <protection locked="0"/>
    </xf>
    <xf numFmtId="1" fontId="11" fillId="0" borderId="52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25" xfId="1" applyFont="1" applyBorder="1" applyAlignment="1" applyProtection="1">
      <alignment horizontal="center" vertical="center" wrapText="1"/>
      <protection locked="0"/>
    </xf>
    <xf numFmtId="0" fontId="5" fillId="0" borderId="25" xfId="1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27" xfId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9" fillId="0" borderId="27" xfId="1" applyFont="1" applyBorder="1" applyAlignment="1" applyProtection="1">
      <alignment horizontal="center" vertical="center" wrapText="1"/>
      <protection locked="0"/>
    </xf>
    <xf numFmtId="0" fontId="10" fillId="0" borderId="37" xfId="1" applyFont="1" applyBorder="1" applyAlignment="1" applyProtection="1">
      <alignment horizontal="center" vertical="center" wrapText="1"/>
      <protection locked="0"/>
    </xf>
    <xf numFmtId="0" fontId="10" fillId="0" borderId="29" xfId="1" applyFont="1" applyBorder="1" applyAlignment="1" applyProtection="1">
      <alignment horizontal="center" vertical="center" wrapText="1"/>
      <protection locked="0"/>
    </xf>
    <xf numFmtId="0" fontId="10" fillId="0" borderId="36" xfId="1" applyFont="1" applyBorder="1" applyAlignment="1" applyProtection="1">
      <alignment horizontal="center" vertical="center" wrapText="1"/>
      <protection locked="0"/>
    </xf>
    <xf numFmtId="0" fontId="8" fillId="0" borderId="36" xfId="1" applyFont="1" applyBorder="1" applyAlignment="1" applyProtection="1">
      <alignment horizontal="center" vertical="center" wrapText="1"/>
      <protection locked="0"/>
    </xf>
    <xf numFmtId="0" fontId="8" fillId="0" borderId="38" xfId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1" fontId="5" fillId="0" borderId="31" xfId="1" applyNumberFormat="1" applyFont="1" applyBorder="1" applyAlignment="1" applyProtection="1">
      <alignment horizontal="center" vertical="center" shrinkToFit="1"/>
      <protection locked="0"/>
    </xf>
    <xf numFmtId="1" fontId="11" fillId="0" borderId="33" xfId="1" applyNumberFormat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1" fontId="11" fillId="0" borderId="51" xfId="1" applyNumberFormat="1" applyFont="1" applyBorder="1" applyAlignment="1" applyProtection="1">
      <alignment horizontal="center" vertical="center" wrapText="1"/>
      <protection locked="0"/>
    </xf>
    <xf numFmtId="0" fontId="12" fillId="0" borderId="39" xfId="1" applyFont="1" applyBorder="1" applyAlignment="1" applyProtection="1">
      <alignment horizontal="center" vertical="center" wrapText="1"/>
      <protection locked="0"/>
    </xf>
    <xf numFmtId="164" fontId="13" fillId="0" borderId="47" xfId="1" applyNumberFormat="1" applyFont="1" applyBorder="1" applyAlignment="1" applyProtection="1">
      <alignment horizontal="center" vertical="center" wrapText="1"/>
      <protection locked="0"/>
    </xf>
    <xf numFmtId="164" fontId="13" fillId="0" borderId="48" xfId="1" applyNumberFormat="1" applyFont="1" applyBorder="1" applyAlignment="1" applyProtection="1">
      <alignment horizontal="center" vertical="center" wrapText="1"/>
      <protection locked="0"/>
    </xf>
    <xf numFmtId="0" fontId="12" fillId="0" borderId="40" xfId="1" applyFont="1" applyBorder="1" applyAlignment="1" applyProtection="1">
      <alignment horizontal="center" vertical="center" wrapText="1"/>
      <protection locked="0"/>
    </xf>
    <xf numFmtId="165" fontId="11" fillId="0" borderId="41" xfId="1" applyNumberFormat="1" applyFont="1" applyBorder="1" applyAlignment="1" applyProtection="1">
      <alignment horizontal="right" vertical="center" wrapText="1"/>
      <protection locked="0"/>
    </xf>
    <xf numFmtId="165" fontId="11" fillId="0" borderId="9" xfId="1" applyNumberFormat="1" applyFont="1" applyBorder="1" applyAlignment="1" applyProtection="1">
      <alignment horizontal="right" vertical="center" wrapText="1"/>
      <protection locked="0"/>
    </xf>
    <xf numFmtId="0" fontId="14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horizontal="center" wrapText="1"/>
      <protection locked="0"/>
    </xf>
    <xf numFmtId="0" fontId="3" fillId="5" borderId="34" xfId="1" applyFill="1" applyBorder="1" applyAlignment="1" applyProtection="1">
      <alignment horizontal="left" wrapText="1"/>
      <protection locked="0"/>
    </xf>
    <xf numFmtId="0" fontId="3" fillId="3" borderId="34" xfId="1" applyFill="1" applyBorder="1" applyAlignment="1" applyProtection="1">
      <alignment horizontal="left" wrapText="1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1" fontId="3" fillId="3" borderId="34" xfId="1" applyNumberFormat="1" applyFill="1" applyBorder="1" applyAlignment="1" applyProtection="1">
      <alignment horizontal="left" wrapText="1"/>
      <protection locked="0"/>
    </xf>
    <xf numFmtId="0" fontId="26" fillId="0" borderId="0" xfId="0" applyFont="1" applyAlignment="1" applyProtection="1">
      <alignment horizontal="left"/>
      <protection locked="0"/>
    </xf>
    <xf numFmtId="1" fontId="3" fillId="5" borderId="32" xfId="1" applyNumberFormat="1" applyFill="1" applyBorder="1" applyAlignment="1">
      <alignment horizontal="left" wrapText="1"/>
    </xf>
    <xf numFmtId="1" fontId="3" fillId="5" borderId="34" xfId="1" applyNumberFormat="1" applyFill="1" applyBorder="1" applyAlignment="1">
      <alignment horizontal="left" wrapText="1"/>
    </xf>
    <xf numFmtId="1" fontId="3" fillId="3" borderId="34" xfId="1" applyNumberFormat="1" applyFill="1" applyBorder="1" applyAlignment="1">
      <alignment horizontal="left" wrapText="1"/>
    </xf>
    <xf numFmtId="1" fontId="3" fillId="5" borderId="35" xfId="1" applyNumberFormat="1" applyFill="1" applyBorder="1" applyAlignment="1">
      <alignment horizontal="left" wrapText="1"/>
    </xf>
    <xf numFmtId="1" fontId="3" fillId="3" borderId="50" xfId="1" applyNumberFormat="1" applyFill="1" applyBorder="1" applyAlignment="1">
      <alignment horizontal="left" wrapText="1"/>
    </xf>
    <xf numFmtId="1" fontId="3" fillId="3" borderId="35" xfId="1" applyNumberFormat="1" applyFill="1" applyBorder="1" applyAlignment="1">
      <alignment horizontal="left" wrapText="1"/>
    </xf>
    <xf numFmtId="1" fontId="3" fillId="3" borderId="29" xfId="1" applyNumberFormat="1" applyFill="1" applyBorder="1" applyAlignment="1">
      <alignment horizontal="left" wrapText="1"/>
    </xf>
    <xf numFmtId="0" fontId="0" fillId="0" borderId="0" xfId="0" applyAlignment="1" applyProtection="1">
      <alignment horizontal="left"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1" fillId="2" borderId="14" xfId="0" applyNumberFormat="1" applyFont="1" applyFill="1" applyBorder="1" applyAlignment="1">
      <alignment horizontal="right" vertical="center" wrapText="1"/>
    </xf>
    <xf numFmtId="4" fontId="1" fillId="2" borderId="20" xfId="0" applyNumberFormat="1" applyFont="1" applyFill="1" applyBorder="1" applyAlignment="1">
      <alignment horizontal="right" vertical="center" wrapText="1"/>
    </xf>
    <xf numFmtId="2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6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24" xfId="0" applyNumberFormat="1" applyFont="1" applyFill="1" applyBorder="1" applyAlignment="1" applyProtection="1">
      <alignment horizontal="left" vertical="center" wrapText="1"/>
      <protection locked="0"/>
    </xf>
    <xf numFmtId="2" fontId="1" fillId="2" borderId="28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2" fontId="1" fillId="2" borderId="42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2" fontId="1" fillId="2" borderId="23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2" fillId="0" borderId="0" xfId="0" applyFont="1" applyAlignment="1" applyProtection="1">
      <alignment horizontal="left" wrapText="1"/>
      <protection locked="0"/>
    </xf>
    <xf numFmtId="165" fontId="23" fillId="0" borderId="0" xfId="0" applyNumberFormat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 wrapText="1"/>
      <protection locked="0"/>
    </xf>
    <xf numFmtId="0" fontId="4" fillId="0" borderId="25" xfId="1" applyFont="1" applyBorder="1" applyAlignment="1" applyProtection="1">
      <alignment horizontal="left" vertical="center" wrapText="1"/>
      <protection locked="0"/>
    </xf>
    <xf numFmtId="0" fontId="4" fillId="0" borderId="42" xfId="1" applyFont="1" applyBorder="1" applyAlignment="1" applyProtection="1">
      <alignment horizontal="left" vertical="center" wrapText="1"/>
      <protection locked="0"/>
    </xf>
    <xf numFmtId="0" fontId="4" fillId="0" borderId="44" xfId="1" applyFont="1" applyBorder="1" applyAlignment="1" applyProtection="1">
      <alignment horizontal="left" vertical="center" wrapText="1"/>
      <protection locked="0"/>
    </xf>
    <xf numFmtId="0" fontId="6" fillId="0" borderId="25" xfId="1" applyFont="1" applyBorder="1" applyAlignment="1" applyProtection="1">
      <alignment horizontal="left" vertical="center" wrapText="1"/>
      <protection locked="0"/>
    </xf>
    <xf numFmtId="0" fontId="6" fillId="0" borderId="42" xfId="1" applyFont="1" applyBorder="1" applyAlignment="1" applyProtection="1">
      <alignment horizontal="left" vertical="center" wrapText="1"/>
      <protection locked="0"/>
    </xf>
    <xf numFmtId="0" fontId="6" fillId="0" borderId="44" xfId="1" applyFont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42" xfId="0" applyFont="1" applyBorder="1" applyAlignment="1" applyProtection="1">
      <alignment horizontal="left" vertical="center"/>
      <protection locked="0"/>
    </xf>
    <xf numFmtId="0" fontId="5" fillId="0" borderId="25" xfId="1" applyFont="1" applyBorder="1" applyAlignment="1" applyProtection="1">
      <alignment horizontal="center" vertical="center" wrapText="1"/>
      <protection locked="0"/>
    </xf>
    <xf numFmtId="0" fontId="5" fillId="0" borderId="42" xfId="1" applyFont="1" applyBorder="1" applyAlignment="1" applyProtection="1">
      <alignment horizontal="center" vertical="center" wrapText="1"/>
      <protection locked="0"/>
    </xf>
    <xf numFmtId="0" fontId="5" fillId="0" borderId="44" xfId="1" applyFont="1" applyBorder="1" applyAlignment="1" applyProtection="1">
      <alignment horizontal="center" vertical="center" wrapText="1"/>
      <protection locked="0"/>
    </xf>
    <xf numFmtId="0" fontId="8" fillId="0" borderId="45" xfId="1" applyFont="1" applyBorder="1" applyAlignment="1" applyProtection="1">
      <alignment horizontal="center" vertical="center" wrapText="1"/>
      <protection locked="0"/>
    </xf>
    <xf numFmtId="0" fontId="8" fillId="0" borderId="46" xfId="1" applyFont="1" applyBorder="1" applyAlignment="1" applyProtection="1">
      <alignment horizontal="center" vertical="center" wrapText="1"/>
      <protection locked="0"/>
    </xf>
    <xf numFmtId="0" fontId="8" fillId="0" borderId="21" xfId="1" applyFont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left" wrapText="1"/>
      <protection locked="0"/>
    </xf>
    <xf numFmtId="165" fontId="22" fillId="0" borderId="0" xfId="0" applyNumberFormat="1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wrapText="1"/>
      <protection locked="0"/>
    </xf>
    <xf numFmtId="0" fontId="2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2">
    <cellStyle name="Normal" xfId="0" builtinId="0"/>
    <cellStyle name="Normal 2" xfId="1" xr:uid="{00000000-0005-0000-0000-000001000000}"/>
  </cellStyles>
  <dxfs count="13">
    <dxf>
      <font>
        <color theme="1"/>
      </font>
    </dxf>
    <dxf>
      <font>
        <color theme="1"/>
      </font>
    </dxf>
    <dxf>
      <font>
        <b/>
        <i val="0"/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38100</xdr:rowOff>
    </xdr:from>
    <xdr:to>
      <xdr:col>5</xdr:col>
      <xdr:colOff>1066800</xdr:colOff>
      <xdr:row>0</xdr:row>
      <xdr:rowOff>570194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38100"/>
          <a:ext cx="2428875" cy="532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495302</xdr:colOff>
      <xdr:row>0</xdr:row>
      <xdr:rowOff>28575</xdr:rowOff>
    </xdr:from>
    <xdr:to>
      <xdr:col>12</xdr:col>
      <xdr:colOff>514350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7" y="28575"/>
          <a:ext cx="2828923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3"/>
  <sheetViews>
    <sheetView zoomScale="115" zoomScaleNormal="115" workbookViewId="0">
      <selection activeCell="I9" sqref="I9"/>
    </sheetView>
  </sheetViews>
  <sheetFormatPr defaultColWidth="9.140625" defaultRowHeight="15" x14ac:dyDescent="0.25"/>
  <cols>
    <col min="1" max="1" width="6.28515625" customWidth="1"/>
    <col min="2" max="2" width="49" customWidth="1"/>
    <col min="3" max="3" width="3.5703125" customWidth="1"/>
    <col min="4" max="4" width="19.140625" customWidth="1"/>
    <col min="5" max="5" width="20.28515625" customWidth="1"/>
    <col min="6" max="6" width="21.42578125" customWidth="1"/>
    <col min="7" max="7" width="15.42578125" customWidth="1"/>
  </cols>
  <sheetData>
    <row r="1" spans="1:6" ht="49.5" customHeight="1" thickBot="1" x14ac:dyDescent="0.3">
      <c r="A1" s="97" t="s">
        <v>51</v>
      </c>
      <c r="B1" s="98"/>
      <c r="C1" s="98"/>
      <c r="D1" s="98"/>
      <c r="E1" s="8"/>
      <c r="F1" s="14"/>
    </row>
    <row r="2" spans="1:6" ht="26.25" customHeight="1" thickBot="1" x14ac:dyDescent="0.3">
      <c r="A2" s="123" t="s">
        <v>18</v>
      </c>
      <c r="B2" s="105" t="s">
        <v>19</v>
      </c>
      <c r="C2" s="107" t="s">
        <v>8</v>
      </c>
      <c r="D2" s="108"/>
      <c r="E2" s="97" t="s">
        <v>7</v>
      </c>
      <c r="F2" s="122"/>
    </row>
    <row r="3" spans="1:6" ht="44.25" customHeight="1" thickBot="1" x14ac:dyDescent="0.3">
      <c r="A3" s="124"/>
      <c r="B3" s="106"/>
      <c r="C3" s="107" t="s">
        <v>20</v>
      </c>
      <c r="D3" s="108"/>
      <c r="E3" s="133" t="s">
        <v>24</v>
      </c>
      <c r="F3" s="134"/>
    </row>
    <row r="4" spans="1:6" ht="25.5" customHeight="1" thickBot="1" x14ac:dyDescent="0.3">
      <c r="A4" s="6" t="s">
        <v>0</v>
      </c>
      <c r="B4" s="5" t="s">
        <v>17</v>
      </c>
      <c r="C4" s="109">
        <f>SUM(D5:D10)</f>
        <v>0</v>
      </c>
      <c r="D4" s="110"/>
      <c r="E4" s="18" t="s">
        <v>22</v>
      </c>
      <c r="F4" s="17" t="s">
        <v>54</v>
      </c>
    </row>
    <row r="5" spans="1:6" s="28" customFormat="1" ht="22.5" customHeight="1" x14ac:dyDescent="0.25">
      <c r="A5" s="91" t="s">
        <v>2</v>
      </c>
      <c r="B5" s="102" t="s">
        <v>71</v>
      </c>
      <c r="C5" s="19" t="s">
        <v>0</v>
      </c>
      <c r="D5" s="24">
        <f>E5*F5*0.8</f>
        <v>0</v>
      </c>
      <c r="E5" s="15"/>
      <c r="F5" s="1"/>
    </row>
    <row r="6" spans="1:6" s="28" customFormat="1" ht="24.75" customHeight="1" x14ac:dyDescent="0.25">
      <c r="A6" s="92"/>
      <c r="B6" s="103"/>
      <c r="C6" s="20" t="s">
        <v>1</v>
      </c>
      <c r="D6" s="25">
        <f>E6*F6*0.8</f>
        <v>0</v>
      </c>
      <c r="E6" s="2"/>
      <c r="F6" s="2"/>
    </row>
    <row r="7" spans="1:6" s="28" customFormat="1" ht="23.45" customHeight="1" x14ac:dyDescent="0.25">
      <c r="A7" s="92"/>
      <c r="B7" s="103"/>
      <c r="C7" s="20" t="s">
        <v>5</v>
      </c>
      <c r="D7" s="25">
        <f t="shared" ref="D7:D10" si="0">E7*F7*0.8</f>
        <v>0</v>
      </c>
      <c r="E7" s="2"/>
      <c r="F7" s="2"/>
    </row>
    <row r="8" spans="1:6" s="28" customFormat="1" ht="24" customHeight="1" x14ac:dyDescent="0.25">
      <c r="A8" s="92"/>
      <c r="B8" s="103"/>
      <c r="C8" s="20" t="s">
        <v>4</v>
      </c>
      <c r="D8" s="25">
        <f t="shared" si="0"/>
        <v>0</v>
      </c>
      <c r="E8" s="2"/>
      <c r="F8" s="3"/>
    </row>
    <row r="9" spans="1:6" s="28" customFormat="1" ht="25.5" customHeight="1" x14ac:dyDescent="0.25">
      <c r="A9" s="92"/>
      <c r="B9" s="103"/>
      <c r="C9" s="20" t="s">
        <v>9</v>
      </c>
      <c r="D9" s="25">
        <f t="shared" si="0"/>
        <v>0</v>
      </c>
      <c r="E9" s="2"/>
      <c r="F9" s="3"/>
    </row>
    <row r="10" spans="1:6" s="28" customFormat="1" ht="22.5" customHeight="1" thickBot="1" x14ac:dyDescent="0.3">
      <c r="A10" s="93"/>
      <c r="B10" s="104"/>
      <c r="C10" s="21" t="s">
        <v>10</v>
      </c>
      <c r="D10" s="25">
        <f t="shared" si="0"/>
        <v>0</v>
      </c>
      <c r="E10" s="16"/>
      <c r="F10" s="4"/>
    </row>
    <row r="11" spans="1:6" ht="46.5" customHeight="1" thickBot="1" x14ac:dyDescent="0.3">
      <c r="A11" s="7" t="s">
        <v>1</v>
      </c>
      <c r="B11" s="8" t="s">
        <v>6</v>
      </c>
      <c r="C11" s="109">
        <f>SUM(D12:D14)</f>
        <v>0</v>
      </c>
      <c r="D11" s="110"/>
      <c r="E11" s="133" t="s">
        <v>52</v>
      </c>
      <c r="F11" s="134"/>
    </row>
    <row r="12" spans="1:6" s="28" customFormat="1" ht="48.75" customHeight="1" thickBot="1" x14ac:dyDescent="0.3">
      <c r="A12" s="91" t="s">
        <v>11</v>
      </c>
      <c r="B12" s="102" t="s">
        <v>21</v>
      </c>
      <c r="C12" s="22" t="s">
        <v>0</v>
      </c>
      <c r="D12" s="26">
        <v>0</v>
      </c>
      <c r="E12" s="127"/>
      <c r="F12" s="128"/>
    </row>
    <row r="13" spans="1:6" s="28" customFormat="1" ht="45.2" customHeight="1" thickBot="1" x14ac:dyDescent="0.3">
      <c r="A13" s="92"/>
      <c r="B13" s="103"/>
      <c r="C13" s="22" t="s">
        <v>1</v>
      </c>
      <c r="D13" s="26">
        <v>0</v>
      </c>
      <c r="E13" s="129"/>
      <c r="F13" s="130"/>
    </row>
    <row r="14" spans="1:6" s="28" customFormat="1" ht="45.2" customHeight="1" thickBot="1" x14ac:dyDescent="0.3">
      <c r="A14" s="93"/>
      <c r="B14" s="104"/>
      <c r="C14" s="23" t="s">
        <v>5</v>
      </c>
      <c r="D14" s="26">
        <v>0</v>
      </c>
      <c r="E14" s="127"/>
      <c r="F14" s="128"/>
    </row>
    <row r="15" spans="1:6" ht="45.75" customHeight="1" thickBot="1" x14ac:dyDescent="0.3">
      <c r="A15" s="9" t="s">
        <v>5</v>
      </c>
      <c r="B15" s="10" t="s">
        <v>13</v>
      </c>
      <c r="C15" s="109">
        <f>SUM(D16:D27)</f>
        <v>0</v>
      </c>
      <c r="D15" s="110"/>
      <c r="E15" s="131" t="s">
        <v>23</v>
      </c>
      <c r="F15" s="132"/>
    </row>
    <row r="16" spans="1:6" s="28" customFormat="1" ht="19.7" customHeight="1" x14ac:dyDescent="0.25">
      <c r="A16" s="91" t="s">
        <v>3</v>
      </c>
      <c r="B16" s="99" t="s">
        <v>15</v>
      </c>
      <c r="C16" s="19" t="s">
        <v>0</v>
      </c>
      <c r="D16" s="25">
        <v>0</v>
      </c>
      <c r="E16" s="125"/>
      <c r="F16" s="119"/>
    </row>
    <row r="17" spans="1:6" s="28" customFormat="1" ht="17.25" customHeight="1" x14ac:dyDescent="0.25">
      <c r="A17" s="92"/>
      <c r="B17" s="100"/>
      <c r="C17" s="20" t="s">
        <v>1</v>
      </c>
      <c r="D17" s="25">
        <v>0</v>
      </c>
      <c r="E17" s="126"/>
      <c r="F17" s="121"/>
    </row>
    <row r="18" spans="1:6" s="28" customFormat="1" ht="15.95" customHeight="1" x14ac:dyDescent="0.25">
      <c r="A18" s="92"/>
      <c r="B18" s="100"/>
      <c r="C18" s="20" t="s">
        <v>5</v>
      </c>
      <c r="D18" s="25">
        <v>0</v>
      </c>
      <c r="E18" s="126"/>
      <c r="F18" s="121"/>
    </row>
    <row r="19" spans="1:6" s="28" customFormat="1" ht="17.25" customHeight="1" x14ac:dyDescent="0.25">
      <c r="A19" s="92"/>
      <c r="B19" s="100"/>
      <c r="C19" s="20" t="s">
        <v>4</v>
      </c>
      <c r="D19" s="25">
        <v>0</v>
      </c>
      <c r="E19" s="126"/>
      <c r="F19" s="121"/>
    </row>
    <row r="20" spans="1:6" s="28" customFormat="1" x14ac:dyDescent="0.25">
      <c r="A20" s="92"/>
      <c r="B20" s="100"/>
      <c r="C20" s="20" t="s">
        <v>9</v>
      </c>
      <c r="D20" s="25">
        <v>0</v>
      </c>
      <c r="E20" s="126"/>
      <c r="F20" s="121"/>
    </row>
    <row r="21" spans="1:6" s="28" customFormat="1" ht="15.75" thickBot="1" x14ac:dyDescent="0.3">
      <c r="A21" s="93"/>
      <c r="B21" s="101"/>
      <c r="C21" s="21" t="s">
        <v>10</v>
      </c>
      <c r="D21" s="33">
        <v>0</v>
      </c>
      <c r="E21" s="117"/>
      <c r="F21" s="114"/>
    </row>
    <row r="22" spans="1:6" s="28" customFormat="1" ht="15" customHeight="1" x14ac:dyDescent="0.25">
      <c r="A22" s="91" t="s">
        <v>12</v>
      </c>
      <c r="B22" s="99" t="s">
        <v>16</v>
      </c>
      <c r="C22" s="30" t="s">
        <v>0</v>
      </c>
      <c r="D22" s="29">
        <v>0</v>
      </c>
      <c r="E22" s="118"/>
      <c r="F22" s="119"/>
    </row>
    <row r="23" spans="1:6" s="28" customFormat="1" x14ac:dyDescent="0.25">
      <c r="A23" s="92"/>
      <c r="B23" s="100"/>
      <c r="C23" s="31" t="s">
        <v>1</v>
      </c>
      <c r="D23" s="34">
        <v>0</v>
      </c>
      <c r="E23" s="120"/>
      <c r="F23" s="121"/>
    </row>
    <row r="24" spans="1:6" s="28" customFormat="1" x14ac:dyDescent="0.25">
      <c r="A24" s="92"/>
      <c r="B24" s="100"/>
      <c r="C24" s="31" t="s">
        <v>5</v>
      </c>
      <c r="D24" s="34">
        <v>0</v>
      </c>
      <c r="E24" s="120"/>
      <c r="F24" s="121"/>
    </row>
    <row r="25" spans="1:6" s="28" customFormat="1" ht="19.7" customHeight="1" x14ac:dyDescent="0.25">
      <c r="A25" s="92"/>
      <c r="B25" s="100"/>
      <c r="C25" s="31" t="s">
        <v>4</v>
      </c>
      <c r="D25" s="34">
        <v>0</v>
      </c>
      <c r="E25" s="120"/>
      <c r="F25" s="121"/>
    </row>
    <row r="26" spans="1:6" s="28" customFormat="1" x14ac:dyDescent="0.25">
      <c r="A26" s="92"/>
      <c r="B26" s="100"/>
      <c r="C26" s="31" t="s">
        <v>9</v>
      </c>
      <c r="D26" s="34">
        <v>0</v>
      </c>
      <c r="E26" s="120"/>
      <c r="F26" s="121"/>
    </row>
    <row r="27" spans="1:6" s="28" customFormat="1" ht="15.75" thickBot="1" x14ac:dyDescent="0.3">
      <c r="A27" s="93"/>
      <c r="B27" s="101"/>
      <c r="C27" s="32" t="s">
        <v>10</v>
      </c>
      <c r="D27" s="35">
        <v>0</v>
      </c>
      <c r="E27" s="113"/>
      <c r="F27" s="114"/>
    </row>
    <row r="28" spans="1:6" ht="15.75" thickBot="1" x14ac:dyDescent="0.3">
      <c r="A28" s="11" t="s">
        <v>4</v>
      </c>
      <c r="B28" s="12" t="s">
        <v>14</v>
      </c>
      <c r="C28" s="111">
        <f>C4+C11+C15</f>
        <v>0</v>
      </c>
      <c r="D28" s="112"/>
      <c r="E28" s="115"/>
      <c r="F28" s="116"/>
    </row>
    <row r="29" spans="1:6" ht="20.25" customHeight="1" thickBot="1" x14ac:dyDescent="0.3">
      <c r="D29" s="13"/>
      <c r="E29" s="13"/>
      <c r="F29" s="13"/>
    </row>
    <row r="30" spans="1:6" ht="54.75" customHeight="1" thickBot="1" x14ac:dyDescent="0.3">
      <c r="A30" s="94" t="s">
        <v>53</v>
      </c>
      <c r="B30" s="95"/>
      <c r="C30" s="95"/>
      <c r="D30" s="96"/>
      <c r="E30" s="27">
        <f>C4/(7/3)+C11/(7/3)</f>
        <v>0</v>
      </c>
    </row>
    <row r="31" spans="1:6" ht="25.15" customHeight="1" x14ac:dyDescent="0.25">
      <c r="B31" s="38"/>
    </row>
    <row r="32" spans="1:6" ht="62.65" customHeight="1" x14ac:dyDescent="0.25">
      <c r="B32" s="13" t="s">
        <v>57</v>
      </c>
    </row>
    <row r="33" spans="2:2" ht="17.649999999999999" customHeight="1" x14ac:dyDescent="0.25">
      <c r="B33" t="s">
        <v>55</v>
      </c>
    </row>
  </sheetData>
  <sheetProtection sheet="1" objects="1" scenarios="1" insertRows="0" selectLockedCells="1"/>
  <mergeCells count="38">
    <mergeCell ref="E2:F2"/>
    <mergeCell ref="A2:A3"/>
    <mergeCell ref="E26:F26"/>
    <mergeCell ref="E16:F16"/>
    <mergeCell ref="E17:F17"/>
    <mergeCell ref="E18:F18"/>
    <mergeCell ref="E19:F19"/>
    <mergeCell ref="E20:F20"/>
    <mergeCell ref="E12:F12"/>
    <mergeCell ref="E13:F13"/>
    <mergeCell ref="E14:F14"/>
    <mergeCell ref="E15:F15"/>
    <mergeCell ref="E3:F3"/>
    <mergeCell ref="E11:F11"/>
    <mergeCell ref="C3:D3"/>
    <mergeCell ref="B5:B10"/>
    <mergeCell ref="E27:F27"/>
    <mergeCell ref="E28:F28"/>
    <mergeCell ref="E21:F21"/>
    <mergeCell ref="E22:F22"/>
    <mergeCell ref="E23:F23"/>
    <mergeCell ref="E24:F24"/>
    <mergeCell ref="E25:F25"/>
    <mergeCell ref="A5:A10"/>
    <mergeCell ref="A30:D30"/>
    <mergeCell ref="A1:D1"/>
    <mergeCell ref="B22:B27"/>
    <mergeCell ref="B16:B21"/>
    <mergeCell ref="B12:B14"/>
    <mergeCell ref="A12:A14"/>
    <mergeCell ref="A16:A21"/>
    <mergeCell ref="A22:A27"/>
    <mergeCell ref="B2:B3"/>
    <mergeCell ref="C2:D2"/>
    <mergeCell ref="C4:D4"/>
    <mergeCell ref="C11:D11"/>
    <mergeCell ref="C15:D15"/>
    <mergeCell ref="C28:D28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51"/>
  <sheetViews>
    <sheetView tabSelected="1" topLeftCell="A15" zoomScaleNormal="100" workbookViewId="0">
      <selection activeCell="D39" sqref="D39:E39"/>
    </sheetView>
  </sheetViews>
  <sheetFormatPr defaultColWidth="9.140625" defaultRowHeight="15" x14ac:dyDescent="0.25"/>
  <cols>
    <col min="1" max="1" width="13" style="47" customWidth="1"/>
    <col min="2" max="13" width="8.42578125" style="28" customWidth="1"/>
    <col min="14" max="14" width="8" style="28" hidden="1" customWidth="1"/>
    <col min="15" max="15" width="5.140625" style="28" hidden="1" customWidth="1"/>
    <col min="16" max="16" width="6.7109375" style="28" hidden="1" customWidth="1"/>
    <col min="17" max="17" width="9.140625" style="28" customWidth="1"/>
    <col min="18" max="16384" width="9.140625" style="28"/>
  </cols>
  <sheetData>
    <row r="1" spans="1:16" ht="52.5" customHeight="1" x14ac:dyDescent="0.25">
      <c r="A1" s="138" t="s">
        <v>25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  <c r="P1" s="47"/>
    </row>
    <row r="2" spans="1:16" s="53" customFormat="1" ht="24.75" customHeight="1" x14ac:dyDescent="0.3">
      <c r="A2" s="48" t="s">
        <v>26</v>
      </c>
      <c r="B2" s="141"/>
      <c r="C2" s="142"/>
      <c r="D2" s="142"/>
      <c r="E2" s="143"/>
      <c r="F2" s="49" t="s">
        <v>27</v>
      </c>
      <c r="G2" s="36">
        <v>1</v>
      </c>
      <c r="H2" s="144" t="s">
        <v>28</v>
      </c>
      <c r="I2" s="145"/>
      <c r="J2" s="37"/>
      <c r="K2" s="146" t="s">
        <v>56</v>
      </c>
      <c r="L2" s="147"/>
      <c r="M2" s="148"/>
      <c r="N2" s="50" t="s">
        <v>50</v>
      </c>
      <c r="O2" s="51">
        <v>1</v>
      </c>
      <c r="P2" s="52">
        <v>3.83</v>
      </c>
    </row>
    <row r="3" spans="1:16" ht="18.75" x14ac:dyDescent="0.3">
      <c r="A3" s="54"/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55" t="s">
        <v>50</v>
      </c>
      <c r="O3" s="51">
        <v>2</v>
      </c>
      <c r="P3" s="52">
        <v>7.66</v>
      </c>
    </row>
    <row r="4" spans="1:16" ht="19.5" thickBot="1" x14ac:dyDescent="0.35">
      <c r="A4" s="56" t="s">
        <v>40</v>
      </c>
      <c r="B4" s="57" t="s">
        <v>29</v>
      </c>
      <c r="C4" s="58" t="s">
        <v>30</v>
      </c>
      <c r="D4" s="59" t="s">
        <v>31</v>
      </c>
      <c r="E4" s="59" t="s">
        <v>32</v>
      </c>
      <c r="F4" s="60" t="s">
        <v>41</v>
      </c>
      <c r="G4" s="60" t="s">
        <v>42</v>
      </c>
      <c r="H4" s="60" t="s">
        <v>43</v>
      </c>
      <c r="I4" s="60" t="s">
        <v>44</v>
      </c>
      <c r="J4" s="60" t="s">
        <v>45</v>
      </c>
      <c r="K4" s="60" t="s">
        <v>46</v>
      </c>
      <c r="L4" s="60" t="s">
        <v>47</v>
      </c>
      <c r="M4" s="61" t="s">
        <v>48</v>
      </c>
      <c r="N4" s="50" t="s">
        <v>50</v>
      </c>
      <c r="O4" s="62">
        <v>3</v>
      </c>
      <c r="P4" s="52">
        <v>9.57</v>
      </c>
    </row>
    <row r="5" spans="1:16" x14ac:dyDescent="0.25">
      <c r="A5" s="63">
        <v>1</v>
      </c>
      <c r="B5" s="39"/>
      <c r="C5" s="46"/>
      <c r="D5" s="81"/>
      <c r="E5" s="40"/>
      <c r="F5" s="81"/>
      <c r="G5" s="40"/>
      <c r="H5" s="40"/>
      <c r="I5" s="40"/>
      <c r="J5" s="81"/>
      <c r="K5" s="40"/>
      <c r="L5" s="40"/>
      <c r="M5" s="64"/>
    </row>
    <row r="6" spans="1:16" x14ac:dyDescent="0.25">
      <c r="A6" s="63">
        <v>2</v>
      </c>
      <c r="B6" s="41"/>
      <c r="C6" s="46"/>
      <c r="D6" s="42"/>
      <c r="E6" s="42"/>
      <c r="F6" s="83"/>
      <c r="G6" s="42"/>
      <c r="H6" s="42"/>
      <c r="I6" s="42"/>
      <c r="J6" s="42"/>
      <c r="K6" s="42"/>
      <c r="L6" s="42"/>
      <c r="M6" s="43"/>
      <c r="P6" s="65">
        <f>IF(G2=1,P2,IF(G2=2,P3,IF(G2=3,P4)))</f>
        <v>3.83</v>
      </c>
    </row>
    <row r="7" spans="1:16" x14ac:dyDescent="0.25">
      <c r="A7" s="63">
        <v>3</v>
      </c>
      <c r="B7" s="41"/>
      <c r="C7" s="83"/>
      <c r="D7" s="42"/>
      <c r="E7" s="42"/>
      <c r="F7" s="42"/>
      <c r="G7" s="42"/>
      <c r="H7" s="42"/>
      <c r="I7" s="83"/>
      <c r="J7" s="42"/>
      <c r="K7" s="42"/>
      <c r="L7" s="83"/>
      <c r="M7" s="43"/>
    </row>
    <row r="8" spans="1:16" x14ac:dyDescent="0.25">
      <c r="A8" s="63">
        <v>4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6" x14ac:dyDescent="0.25">
      <c r="A9" s="63">
        <v>5</v>
      </c>
      <c r="B9" s="85"/>
      <c r="C9" s="42"/>
      <c r="D9" s="42"/>
      <c r="E9" s="83"/>
      <c r="F9" s="42"/>
      <c r="G9" s="42"/>
      <c r="H9" s="42"/>
      <c r="I9" s="42"/>
      <c r="J9" s="42"/>
      <c r="K9" s="83"/>
      <c r="L9" s="42"/>
      <c r="M9" s="84"/>
    </row>
    <row r="10" spans="1:16" x14ac:dyDescent="0.25">
      <c r="A10" s="63">
        <v>6</v>
      </c>
      <c r="B10" s="41"/>
      <c r="C10" s="42"/>
      <c r="D10" s="42"/>
      <c r="E10" s="42"/>
      <c r="F10" s="82"/>
      <c r="G10" s="83"/>
      <c r="H10" s="83"/>
      <c r="I10" s="42"/>
      <c r="J10" s="42"/>
      <c r="K10" s="42"/>
      <c r="L10" s="42"/>
      <c r="M10" s="43"/>
    </row>
    <row r="11" spans="1:16" x14ac:dyDescent="0.25">
      <c r="A11" s="63">
        <v>7</v>
      </c>
      <c r="B11" s="41"/>
      <c r="C11" s="42"/>
      <c r="D11" s="83"/>
      <c r="E11" s="42"/>
      <c r="F11" s="42"/>
      <c r="G11" s="42"/>
      <c r="H11" s="42"/>
      <c r="I11" s="42"/>
      <c r="J11" s="42"/>
      <c r="K11" s="42"/>
      <c r="L11" s="42"/>
      <c r="M11" s="86"/>
    </row>
    <row r="12" spans="1:16" x14ac:dyDescent="0.25">
      <c r="A12" s="63">
        <v>8</v>
      </c>
      <c r="B12" s="41"/>
      <c r="C12" s="42"/>
      <c r="D12" s="42"/>
      <c r="E12" s="42"/>
      <c r="F12" s="42"/>
      <c r="G12" s="42"/>
      <c r="H12" s="42"/>
      <c r="I12" s="42"/>
      <c r="J12" s="83"/>
      <c r="K12" s="42"/>
      <c r="L12" s="42"/>
      <c r="M12" s="43"/>
    </row>
    <row r="13" spans="1:16" x14ac:dyDescent="0.25">
      <c r="A13" s="63">
        <v>9</v>
      </c>
      <c r="B13" s="41"/>
      <c r="C13" s="42"/>
      <c r="D13" s="42"/>
      <c r="E13" s="42"/>
      <c r="F13" s="83"/>
      <c r="G13" s="42"/>
      <c r="H13" s="42"/>
      <c r="I13" s="42"/>
      <c r="J13" s="42"/>
      <c r="K13" s="42"/>
      <c r="L13" s="42"/>
      <c r="M13" s="43"/>
    </row>
    <row r="14" spans="1:16" x14ac:dyDescent="0.25">
      <c r="A14" s="63">
        <v>10</v>
      </c>
      <c r="B14" s="41"/>
      <c r="C14" s="83"/>
      <c r="D14" s="42"/>
      <c r="E14" s="42"/>
      <c r="F14" s="42"/>
      <c r="G14" s="42"/>
      <c r="H14" s="42"/>
      <c r="I14" s="83"/>
      <c r="J14" s="42"/>
      <c r="K14" s="42"/>
      <c r="L14" s="83"/>
      <c r="M14" s="43"/>
    </row>
    <row r="15" spans="1:16" x14ac:dyDescent="0.25">
      <c r="A15" s="63">
        <v>11</v>
      </c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/>
    </row>
    <row r="16" spans="1:16" x14ac:dyDescent="0.25">
      <c r="A16" s="63">
        <v>12</v>
      </c>
      <c r="B16" s="85"/>
      <c r="C16" s="42"/>
      <c r="D16" s="42"/>
      <c r="E16" s="83"/>
      <c r="F16" s="42"/>
      <c r="G16" s="42"/>
      <c r="H16" s="42"/>
      <c r="I16" s="42"/>
      <c r="J16" s="42"/>
      <c r="K16" s="83"/>
      <c r="L16" s="42"/>
      <c r="M16" s="43"/>
    </row>
    <row r="17" spans="1:13" x14ac:dyDescent="0.25">
      <c r="A17" s="63">
        <v>13</v>
      </c>
      <c r="B17" s="41"/>
      <c r="C17" s="42"/>
      <c r="D17" s="42"/>
      <c r="E17" s="42"/>
      <c r="F17" s="42"/>
      <c r="G17" s="83"/>
      <c r="H17" s="83"/>
      <c r="I17" s="42"/>
      <c r="J17" s="42"/>
      <c r="K17" s="42"/>
      <c r="L17" s="42"/>
      <c r="M17" s="43"/>
    </row>
    <row r="18" spans="1:13" x14ac:dyDescent="0.25">
      <c r="A18" s="63">
        <v>14</v>
      </c>
      <c r="B18" s="41"/>
      <c r="C18" s="42"/>
      <c r="D18" s="83"/>
      <c r="E18" s="42"/>
      <c r="F18" s="42"/>
      <c r="G18" s="42"/>
      <c r="H18" s="42"/>
      <c r="I18" s="42"/>
      <c r="J18" s="42"/>
      <c r="K18" s="42"/>
      <c r="L18" s="42"/>
      <c r="M18" s="86"/>
    </row>
    <row r="19" spans="1:13" x14ac:dyDescent="0.25">
      <c r="A19" s="63">
        <v>15</v>
      </c>
      <c r="B19" s="41"/>
      <c r="C19" s="42"/>
      <c r="D19" s="42"/>
      <c r="E19" s="42"/>
      <c r="F19" s="42"/>
      <c r="G19" s="42"/>
      <c r="H19" s="42"/>
      <c r="I19" s="42"/>
      <c r="J19" s="83"/>
      <c r="K19" s="42"/>
      <c r="L19" s="42"/>
      <c r="M19" s="84"/>
    </row>
    <row r="20" spans="1:13" x14ac:dyDescent="0.25">
      <c r="A20" s="63">
        <v>16</v>
      </c>
      <c r="B20" s="41"/>
      <c r="C20" s="42"/>
      <c r="D20" s="42"/>
      <c r="E20" s="42"/>
      <c r="F20" s="83"/>
      <c r="G20" s="42"/>
      <c r="H20" s="42"/>
      <c r="I20" s="42"/>
      <c r="J20" s="42"/>
      <c r="K20" s="82"/>
      <c r="L20" s="42"/>
      <c r="M20" s="43"/>
    </row>
    <row r="21" spans="1:13" x14ac:dyDescent="0.25">
      <c r="A21" s="63">
        <v>17</v>
      </c>
      <c r="B21" s="41"/>
      <c r="C21" s="83"/>
      <c r="D21" s="42"/>
      <c r="E21" s="42"/>
      <c r="F21" s="42"/>
      <c r="G21" s="42"/>
      <c r="H21" s="42"/>
      <c r="I21" s="82"/>
      <c r="J21" s="42"/>
      <c r="K21" s="42"/>
      <c r="L21" s="83"/>
      <c r="M21" s="43"/>
    </row>
    <row r="22" spans="1:13" x14ac:dyDescent="0.25">
      <c r="A22" s="63">
        <v>18</v>
      </c>
      <c r="B22" s="41"/>
      <c r="C22" s="42"/>
      <c r="D22" s="82"/>
      <c r="E22" s="42"/>
      <c r="F22" s="42"/>
      <c r="G22" s="42"/>
      <c r="H22" s="42"/>
      <c r="I22" s="82"/>
      <c r="J22" s="42"/>
      <c r="K22" s="42"/>
      <c r="L22" s="42"/>
      <c r="M22" s="43"/>
    </row>
    <row r="23" spans="1:13" x14ac:dyDescent="0.25">
      <c r="A23" s="63">
        <v>19</v>
      </c>
      <c r="B23" s="85"/>
      <c r="C23" s="42"/>
      <c r="D23" s="42"/>
      <c r="E23" s="79"/>
      <c r="F23" s="42"/>
      <c r="G23" s="42"/>
      <c r="H23" s="42"/>
      <c r="I23" s="42"/>
      <c r="J23" s="42"/>
      <c r="K23" s="83"/>
      <c r="L23" s="42"/>
      <c r="M23" s="43"/>
    </row>
    <row r="24" spans="1:13" x14ac:dyDescent="0.25">
      <c r="A24" s="63">
        <v>20</v>
      </c>
      <c r="B24" s="41"/>
      <c r="C24" s="42"/>
      <c r="D24" s="42"/>
      <c r="E24" s="42"/>
      <c r="F24" s="42"/>
      <c r="G24" s="83"/>
      <c r="H24" s="83"/>
      <c r="I24" s="42"/>
      <c r="J24" s="42"/>
      <c r="K24" s="42"/>
      <c r="L24" s="42"/>
      <c r="M24" s="43"/>
    </row>
    <row r="25" spans="1:13" x14ac:dyDescent="0.25">
      <c r="A25" s="63">
        <v>21</v>
      </c>
      <c r="B25" s="41"/>
      <c r="C25" s="42"/>
      <c r="D25" s="83"/>
      <c r="E25" s="42"/>
      <c r="F25" s="42"/>
      <c r="G25" s="42"/>
      <c r="H25" s="42"/>
      <c r="I25" s="42"/>
      <c r="J25" s="42"/>
      <c r="K25" s="42"/>
      <c r="L25" s="42"/>
      <c r="M25" s="86"/>
    </row>
    <row r="26" spans="1:13" x14ac:dyDescent="0.25">
      <c r="A26" s="63">
        <v>22</v>
      </c>
      <c r="B26" s="41"/>
      <c r="C26" s="42"/>
      <c r="D26" s="42"/>
      <c r="E26" s="42"/>
      <c r="F26" s="42"/>
      <c r="G26" s="42"/>
      <c r="H26" s="42"/>
      <c r="I26" s="42"/>
      <c r="J26" s="83"/>
      <c r="K26" s="82"/>
      <c r="L26" s="42"/>
      <c r="M26" s="43"/>
    </row>
    <row r="27" spans="1:13" x14ac:dyDescent="0.25">
      <c r="A27" s="63">
        <v>23</v>
      </c>
      <c r="B27" s="41"/>
      <c r="C27" s="42"/>
      <c r="D27" s="42"/>
      <c r="E27" s="42"/>
      <c r="F27" s="83"/>
      <c r="G27" s="42"/>
      <c r="H27" s="42"/>
      <c r="I27" s="42"/>
      <c r="J27" s="42"/>
      <c r="K27" s="42"/>
      <c r="L27" s="42"/>
      <c r="M27" s="43"/>
    </row>
    <row r="28" spans="1:13" x14ac:dyDescent="0.25">
      <c r="A28" s="63">
        <v>24</v>
      </c>
      <c r="B28" s="41"/>
      <c r="C28" s="83"/>
      <c r="D28" s="42"/>
      <c r="E28" s="42"/>
      <c r="F28" s="42"/>
      <c r="G28" s="42"/>
      <c r="H28" s="42"/>
      <c r="I28" s="83"/>
      <c r="J28" s="42"/>
      <c r="K28" s="42"/>
      <c r="L28" s="83"/>
      <c r="M28" s="43"/>
    </row>
    <row r="29" spans="1:13" x14ac:dyDescent="0.25">
      <c r="A29" s="63">
        <v>25</v>
      </c>
      <c r="B29" s="41"/>
      <c r="C29" s="42"/>
      <c r="D29" s="42"/>
      <c r="E29" s="82"/>
      <c r="F29" s="42"/>
      <c r="G29" s="42"/>
      <c r="H29" s="42"/>
      <c r="I29" s="42"/>
      <c r="J29" s="42"/>
      <c r="K29" s="42"/>
      <c r="L29" s="42"/>
      <c r="M29" s="43"/>
    </row>
    <row r="30" spans="1:13" x14ac:dyDescent="0.25">
      <c r="A30" s="63">
        <v>26</v>
      </c>
      <c r="B30" s="85"/>
      <c r="C30" s="42"/>
      <c r="D30" s="42"/>
      <c r="E30" s="82"/>
      <c r="F30" s="42"/>
      <c r="G30" s="42"/>
      <c r="H30" s="42"/>
      <c r="I30" s="42"/>
      <c r="J30" s="42"/>
      <c r="K30" s="83"/>
      <c r="L30" s="42"/>
      <c r="M30" s="43"/>
    </row>
    <row r="31" spans="1:13" x14ac:dyDescent="0.25">
      <c r="A31" s="63">
        <v>27</v>
      </c>
      <c r="B31" s="41"/>
      <c r="C31" s="42"/>
      <c r="D31" s="42"/>
      <c r="E31" s="42"/>
      <c r="F31" s="42"/>
      <c r="G31" s="83"/>
      <c r="H31" s="83"/>
      <c r="I31" s="42"/>
      <c r="J31" s="42"/>
      <c r="K31" s="42"/>
      <c r="L31" s="42"/>
      <c r="M31" s="43"/>
    </row>
    <row r="32" spans="1:13" x14ac:dyDescent="0.25">
      <c r="A32" s="63">
        <v>28</v>
      </c>
      <c r="B32" s="41"/>
      <c r="C32" s="42"/>
      <c r="D32" s="83"/>
      <c r="E32" s="42"/>
      <c r="F32" s="42"/>
      <c r="G32" s="42"/>
      <c r="H32" s="42"/>
      <c r="I32" s="42"/>
      <c r="J32" s="42"/>
      <c r="K32" s="42"/>
      <c r="L32" s="42"/>
      <c r="M32" s="86"/>
    </row>
    <row r="33" spans="1:25" x14ac:dyDescent="0.25">
      <c r="A33" s="63">
        <v>29</v>
      </c>
      <c r="B33" s="41"/>
      <c r="C33" s="42"/>
      <c r="D33" s="42"/>
      <c r="E33" s="42"/>
      <c r="F33" s="42"/>
      <c r="G33" s="42"/>
      <c r="H33" s="42"/>
      <c r="I33" s="42"/>
      <c r="J33" s="83"/>
      <c r="K33" s="42"/>
      <c r="L33" s="42"/>
      <c r="M33" s="43"/>
    </row>
    <row r="34" spans="1:25" x14ac:dyDescent="0.25">
      <c r="A34" s="63">
        <v>30</v>
      </c>
      <c r="B34" s="41"/>
      <c r="C34" s="42"/>
      <c r="D34" s="42"/>
      <c r="E34" s="42"/>
      <c r="F34" s="83"/>
      <c r="G34" s="42"/>
      <c r="H34" s="42"/>
      <c r="I34" s="42"/>
      <c r="J34" s="82"/>
      <c r="K34" s="42"/>
      <c r="L34" s="42"/>
      <c r="M34" s="43"/>
    </row>
    <row r="35" spans="1:25" ht="15.75" thickBot="1" x14ac:dyDescent="0.3">
      <c r="A35" s="63">
        <v>31</v>
      </c>
      <c r="B35" s="66"/>
      <c r="C35" s="87"/>
      <c r="D35" s="44"/>
      <c r="E35" s="44"/>
      <c r="F35" s="44"/>
      <c r="G35" s="44"/>
      <c r="H35" s="44"/>
      <c r="I35" s="44"/>
      <c r="J35" s="44"/>
      <c r="K35" s="44"/>
      <c r="L35" s="87"/>
      <c r="M35" s="45"/>
    </row>
    <row r="36" spans="1:25" ht="22.5" x14ac:dyDescent="0.25">
      <c r="A36" s="67" t="s">
        <v>58</v>
      </c>
      <c r="B36" s="68">
        <f t="shared" ref="B36:M36" si="0">SUM(B5:B35)</f>
        <v>0</v>
      </c>
      <c r="C36" s="68">
        <f t="shared" si="0"/>
        <v>0</v>
      </c>
      <c r="D36" s="68">
        <f t="shared" si="0"/>
        <v>0</v>
      </c>
      <c r="E36" s="68">
        <f t="shared" si="0"/>
        <v>0</v>
      </c>
      <c r="F36" s="68">
        <f t="shared" si="0"/>
        <v>0</v>
      </c>
      <c r="G36" s="68">
        <f t="shared" si="0"/>
        <v>0</v>
      </c>
      <c r="H36" s="68">
        <f t="shared" si="0"/>
        <v>0</v>
      </c>
      <c r="I36" s="68">
        <f t="shared" si="0"/>
        <v>0</v>
      </c>
      <c r="J36" s="68">
        <f t="shared" si="0"/>
        <v>0</v>
      </c>
      <c r="K36" s="68">
        <f t="shared" si="0"/>
        <v>0</v>
      </c>
      <c r="L36" s="68">
        <f t="shared" si="0"/>
        <v>0</v>
      </c>
      <c r="M36" s="69">
        <f t="shared" si="0"/>
        <v>0</v>
      </c>
    </row>
    <row r="37" spans="1:25" ht="23.25" thickBot="1" x14ac:dyDescent="0.3">
      <c r="A37" s="70" t="s">
        <v>33</v>
      </c>
      <c r="B37" s="71">
        <f>B36*J2</f>
        <v>0</v>
      </c>
      <c r="C37" s="71">
        <f>C36*J2</f>
        <v>0</v>
      </c>
      <c r="D37" s="71">
        <f>D36*J2</f>
        <v>0</v>
      </c>
      <c r="E37" s="71">
        <f>E36*J2</f>
        <v>0</v>
      </c>
      <c r="F37" s="71">
        <f>F36*J2</f>
        <v>0</v>
      </c>
      <c r="G37" s="71">
        <f>G36*J2</f>
        <v>0</v>
      </c>
      <c r="H37" s="71">
        <f>H36*J2</f>
        <v>0</v>
      </c>
      <c r="I37" s="71">
        <f>I36*J2</f>
        <v>0</v>
      </c>
      <c r="J37" s="71">
        <f>J36*J2</f>
        <v>0</v>
      </c>
      <c r="K37" s="71">
        <f>K36*J2</f>
        <v>0</v>
      </c>
      <c r="L37" s="71">
        <f>L36*J2</f>
        <v>0</v>
      </c>
      <c r="M37" s="72">
        <f>M36*J2</f>
        <v>0</v>
      </c>
    </row>
    <row r="38" spans="1:25" ht="23.45" customHeight="1" x14ac:dyDescent="0.25">
      <c r="A38" s="73" t="s">
        <v>49</v>
      </c>
      <c r="B38" s="74">
        <f>SUM(B36:M36)</f>
        <v>0</v>
      </c>
      <c r="C38" s="152" t="s">
        <v>34</v>
      </c>
      <c r="D38" s="152"/>
      <c r="E38" s="152"/>
    </row>
    <row r="39" spans="1:25" ht="15" customHeight="1" x14ac:dyDescent="0.25">
      <c r="A39" s="135" t="s">
        <v>35</v>
      </c>
      <c r="B39" s="135"/>
      <c r="C39" s="135"/>
      <c r="D39" s="136">
        <f>B38*J2</f>
        <v>0</v>
      </c>
      <c r="E39" s="136"/>
      <c r="F39" s="28" t="s">
        <v>72</v>
      </c>
      <c r="G39" s="75"/>
      <c r="H39" s="28" t="s">
        <v>36</v>
      </c>
      <c r="J39" s="76"/>
      <c r="K39" s="28" t="s">
        <v>37</v>
      </c>
    </row>
    <row r="40" spans="1:25" x14ac:dyDescent="0.25">
      <c r="A40" s="137" t="s">
        <v>38</v>
      </c>
      <c r="B40" s="137"/>
      <c r="C40" s="137"/>
      <c r="D40" s="153">
        <f>ROUND(D39*0.8,2)</f>
        <v>0</v>
      </c>
      <c r="E40" s="153"/>
      <c r="F40" s="28" t="s">
        <v>72</v>
      </c>
    </row>
    <row r="41" spans="1:25" x14ac:dyDescent="0.25">
      <c r="A41" s="137" t="s">
        <v>39</v>
      </c>
      <c r="B41" s="137"/>
      <c r="C41" s="137"/>
      <c r="D41" s="153">
        <f>D39-D40</f>
        <v>0</v>
      </c>
      <c r="E41" s="153"/>
      <c r="F41" s="28" t="s">
        <v>72</v>
      </c>
    </row>
    <row r="43" spans="1:25" ht="34.5" customHeight="1" x14ac:dyDescent="0.25">
      <c r="A43" s="157" t="s">
        <v>66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7"/>
      <c r="Y43" s="77"/>
    </row>
    <row r="44" spans="1:25" ht="21" customHeight="1" x14ac:dyDescent="0.25">
      <c r="A44" s="88" t="s">
        <v>69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7"/>
      <c r="Y44" s="77"/>
    </row>
    <row r="45" spans="1:25" ht="45.75" customHeight="1" x14ac:dyDescent="0.25">
      <c r="A45" s="157" t="s">
        <v>70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7"/>
      <c r="Y45" s="77"/>
    </row>
    <row r="46" spans="1:25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7"/>
      <c r="Y46" s="77"/>
    </row>
    <row r="47" spans="1:25" x14ac:dyDescent="0.25">
      <c r="A47" s="158" t="s">
        <v>59</v>
      </c>
      <c r="B47" s="158"/>
      <c r="C47" s="158"/>
      <c r="D47" s="158"/>
      <c r="E47" s="158"/>
      <c r="H47" s="158" t="s">
        <v>60</v>
      </c>
      <c r="I47" s="158"/>
      <c r="J47" s="158"/>
      <c r="K47" s="158"/>
      <c r="L47" s="158"/>
      <c r="M47" s="158"/>
    </row>
    <row r="48" spans="1:25" x14ac:dyDescent="0.25">
      <c r="A48" s="158" t="s">
        <v>61</v>
      </c>
      <c r="B48" s="158"/>
      <c r="C48" s="158"/>
      <c r="D48" s="158"/>
      <c r="E48" s="158"/>
      <c r="H48" s="158" t="s">
        <v>62</v>
      </c>
      <c r="I48" s="158"/>
      <c r="J48" s="158"/>
      <c r="K48" s="158"/>
      <c r="L48" s="158"/>
      <c r="M48" s="159"/>
    </row>
    <row r="49" spans="1:13" x14ac:dyDescent="0.25">
      <c r="A49" s="155"/>
      <c r="B49" s="155"/>
      <c r="C49" s="155"/>
      <c r="D49" s="155"/>
      <c r="E49" s="155"/>
      <c r="H49" s="155" t="s">
        <v>63</v>
      </c>
      <c r="I49" s="156"/>
      <c r="J49" s="156"/>
      <c r="K49" s="156"/>
      <c r="L49" s="156"/>
      <c r="M49" s="156"/>
    </row>
    <row r="50" spans="1:13" ht="30" customHeight="1" x14ac:dyDescent="0.25">
      <c r="A50" s="154" t="s">
        <v>64</v>
      </c>
      <c r="B50" s="155"/>
      <c r="C50" s="155"/>
      <c r="D50" s="155"/>
      <c r="E50" s="155"/>
      <c r="F50" s="156"/>
    </row>
    <row r="51" spans="1:13" ht="21" customHeight="1" x14ac:dyDescent="0.25">
      <c r="A51" s="80" t="s">
        <v>65</v>
      </c>
      <c r="B51" s="89" t="s">
        <v>67</v>
      </c>
      <c r="C51" s="90"/>
      <c r="D51" s="90"/>
      <c r="E51" s="90"/>
      <c r="H51" s="155" t="s">
        <v>68</v>
      </c>
      <c r="I51" s="156"/>
      <c r="J51" s="156"/>
      <c r="K51" s="156"/>
      <c r="L51" s="156"/>
      <c r="M51" s="156"/>
    </row>
  </sheetData>
  <sheetProtection algorithmName="SHA-512" hashValue="aEx2IIQfjWpyKCF5tp5bKIj3TNNhAfhwrmtetJNusGujEwh0AZT4VifmiIDBLtpHNRzXIqzs2K+Rf0bPC60Slg==" saltValue="/r6Dv2+e6+F1lzVklXihiQ==" spinCount="100000" sheet="1" objects="1" scenarios="1" selectLockedCells="1"/>
  <protectedRanges>
    <protectedRange algorithmName="SHA-512" hashValue="1hzQk6PMrf76zFlB7aY0LC/gSNJhLJxFF5ysU10b6HU8npOmjK7dmyCIKyjOb66/wOp3RJy0ZNmOK7pLbqvzmw==" saltValue="jPjzfCeGbfd4v7NhwhwnQA==" spinCount="100000" sqref="E5:E8 D6:D10 B5:B8 B11:B15 C10:C13 D13:D17 E11:E15 F8:F9 G12:H16 I9:I13 J7:J11 K11:K15 L9:L13 M13:M17 F11:F12 C5:C6" name="Range1_1_1"/>
  </protectedRanges>
  <mergeCells count="22">
    <mergeCell ref="A50:F50"/>
    <mergeCell ref="H51:M51"/>
    <mergeCell ref="A43:M43"/>
    <mergeCell ref="A45:M45"/>
    <mergeCell ref="A47:E47"/>
    <mergeCell ref="H47:M47"/>
    <mergeCell ref="A48:E48"/>
    <mergeCell ref="H48:M48"/>
    <mergeCell ref="A49:E49"/>
    <mergeCell ref="H49:M49"/>
    <mergeCell ref="A39:C39"/>
    <mergeCell ref="D39:E39"/>
    <mergeCell ref="A40:C40"/>
    <mergeCell ref="A41:C41"/>
    <mergeCell ref="A1:M1"/>
    <mergeCell ref="B2:E2"/>
    <mergeCell ref="H2:I2"/>
    <mergeCell ref="K2:M2"/>
    <mergeCell ref="B3:M3"/>
    <mergeCell ref="C38:E38"/>
    <mergeCell ref="D40:E40"/>
    <mergeCell ref="D41:E41"/>
  </mergeCells>
  <conditionalFormatting sqref="B36:M36">
    <cfRule type="cellIs" dxfId="12" priority="12" operator="greaterThan">
      <formula>184</formula>
    </cfRule>
    <cfRule type="cellIs" dxfId="11" priority="13" operator="greaterThan">
      <formula>200</formula>
    </cfRule>
  </conditionalFormatting>
  <conditionalFormatting sqref="B10:B15 B17:B22 B29:C29 B33:F33 C30 B24:B28 B7:B8 D7:E8 C15:C20 C22:C27 B31:C32 D12:D17 D19:D21 D26:D31 D9:D10 F28:F30 E10:E15 E17:E22 E24:E28 B35 D35:F35 B5:C5 E5 D23:D24 F14:F19 F21:F26 E31:F32 I31:L31 G11:H16 G18:H23 G25:H30 F7:H9 J27:J28 I8:I13 I15:I20 I23:I27 K5:M6 J6:J11 J13:J18 J20:J25 I29:J30 L29:L30 K10:K15 K17:K19 K24:K25 K7:K8 M7:M8 L8:L13 L15:L20 L22:L27 M12:M17 M26:M31 G5:I6 F11:F12 B34:E34 K21:K22 K27:K29 M10 K33:M34 M35 H35:K35 H32:L32 H33:I34 G32:G35 M20:M24 B6:E6 C8:C13">
    <cfRule type="cellIs" dxfId="10" priority="11" operator="greaterThan">
      <formula>8</formula>
    </cfRule>
  </conditionalFormatting>
  <conditionalFormatting sqref="J2">
    <cfRule type="expression" dxfId="9" priority="10">
      <formula>$J$2&lt;P6</formula>
    </cfRule>
  </conditionalFormatting>
  <conditionalFormatting sqref="O4">
    <cfRule type="cellIs" dxfId="8" priority="9" operator="equal">
      <formula>$G$2</formula>
    </cfRule>
  </conditionalFormatting>
  <conditionalFormatting sqref="O3:P3">
    <cfRule type="cellIs" dxfId="7" priority="8" operator="equal">
      <formula>$G$2</formula>
    </cfRule>
  </conditionalFormatting>
  <conditionalFormatting sqref="O2:P2">
    <cfRule type="cellIs" dxfId="6" priority="7" operator="equal">
      <formula>$G$2</formula>
    </cfRule>
  </conditionalFormatting>
  <conditionalFormatting sqref="N4">
    <cfRule type="expression" dxfId="5" priority="6">
      <formula>$G$2=$O$4</formula>
    </cfRule>
  </conditionalFormatting>
  <conditionalFormatting sqref="N3">
    <cfRule type="expression" dxfId="4" priority="5">
      <formula>$G$2=$O$3</formula>
    </cfRule>
  </conditionalFormatting>
  <conditionalFormatting sqref="N2">
    <cfRule type="expression" dxfId="3" priority="4">
      <formula>$G$2=$O$2</formula>
    </cfRule>
  </conditionalFormatting>
  <conditionalFormatting sqref="P3">
    <cfRule type="expression" dxfId="2" priority="3">
      <formula>$G$2=$O$3</formula>
    </cfRule>
  </conditionalFormatting>
  <conditionalFormatting sqref="P2">
    <cfRule type="expression" dxfId="1" priority="2">
      <formula>$G$2=$O$2</formula>
    </cfRule>
  </conditionalFormatting>
  <conditionalFormatting sqref="P4">
    <cfRule type="expression" dxfId="0" priority="1">
      <formula>$G$2=$O$4</formula>
    </cfRule>
  </conditionalFormatting>
  <dataValidations count="3">
    <dataValidation type="whole" allowBlank="1" showErrorMessage="1" errorTitle="Greška - broj sati" error="Broj sati mora biti u rasponu od 1 do 8" sqref="B31:B35 B5:B8 B10:B15 B17:B22 B24:B29 C22:C27 M20:M24 D23:D24 L29:L34 C15:C20 D26:D31 C29:C34 D33:D35 D12:D17 D6:D10 E24:E28 E5:E8 E31:E35 E10:E15 E17:E22 D19:D21 F14:F19 M10 G32:H35 F21:F26 M12:M17 G18:H23 G25:H30 G11:H16 C10:C13 G5:H9 I15:I20 I5:I6 I29:I35 F11:F12 I8:I13 J13:J18 I23:I27 J20:J25 J6:J11 J35 K5:K8 K31:K35 K21:K22 K10:K15 L15:L20 L5:L6 J27:J32 L22:L27 L8:L13 K27:K29 M33:M35 M26:M31 F7:F9 F35 K17:K19 K24:K25 M5:M8 F28:F33 C8 C5:C6" xr:uid="{00000000-0002-0000-0100-000000000000}">
      <formula1>1</formula1>
      <formula2>8</formula2>
    </dataValidation>
    <dataValidation type="list" operator="equal" allowBlank="1" showInputMessage="1" showErrorMessage="1" errorTitle="Pogrešan unos" error="Dozvoljeni su jedino brojevi 1, 2 i 3" sqref="G2" xr:uid="{00000000-0002-0000-0100-000001000000}">
      <formula1>$O$2:$O$4</formula1>
    </dataValidation>
    <dataValidation type="decimal" errorStyle="information" operator="greaterThanOrEqual" showDropDown="1" showInputMessage="1" showErrorMessage="1" errorTitle="Greška - limit" error="Upisana vrijednost je manja od propisanog limita" sqref="J2" xr:uid="{00000000-0002-0000-0100-000002000000}">
      <formula1>P6</formula1>
    </dataValidation>
  </dataValidations>
  <pageMargins left="0.51181102362204722" right="0.51181102362204722" top="0.55118110236220474" bottom="0.55118110236220474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PROCIJENJENI TROŠKOVI</vt:lpstr>
      <vt:lpstr> EVIDENCIJA NAZOČNOSTI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tomislav.pavelic@mingo.hr</dc:creator>
  <cp:lastModifiedBy>Tomislav Pavelić</cp:lastModifiedBy>
  <cp:lastPrinted>2023-05-16T06:28:10Z</cp:lastPrinted>
  <dcterms:created xsi:type="dcterms:W3CDTF">2020-11-30T13:40:09Z</dcterms:created>
  <dcterms:modified xsi:type="dcterms:W3CDTF">2023-06-19T07:30:51Z</dcterms:modified>
</cp:coreProperties>
</file>